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  <c r="C38" i="1"/>
  <c r="B38" i="1"/>
  <c r="E30" i="1"/>
  <c r="D30" i="1"/>
  <c r="C30" i="1"/>
  <c r="B30" i="1"/>
  <c r="E19" i="1"/>
  <c r="D19" i="1"/>
  <c r="C19" i="1"/>
  <c r="B19" i="1"/>
  <c r="E11" i="1"/>
  <c r="D11" i="1"/>
  <c r="C11" i="1"/>
  <c r="B11" i="1"/>
  <c r="E6" i="1"/>
  <c r="D6" i="1"/>
  <c r="C6" i="1"/>
  <c r="B6" i="1"/>
  <c r="G2" i="1"/>
  <c r="G1" i="1"/>
</calcChain>
</file>

<file path=xl/sharedStrings.xml><?xml version="1.0" encoding="utf-8"?>
<sst xmlns="http://schemas.openxmlformats.org/spreadsheetml/2006/main" count="124" uniqueCount="91">
  <si>
    <t>Количество аварийных и внеплановых отключений, шт.:</t>
  </si>
  <si>
    <r>
      <t>Объём недопоставл. электроэнергии в результате отключений, кВт</t>
    </r>
    <r>
      <rPr>
        <sz val="11"/>
        <color indexed="8"/>
        <rFont val="Calibri"/>
        <family val="2"/>
        <charset val="204"/>
      </rPr>
      <t>·</t>
    </r>
    <r>
      <rPr>
        <sz val="11"/>
        <color theme="1"/>
        <rFont val="Calibri"/>
        <family val="2"/>
        <scheme val="minor"/>
      </rPr>
      <t>ч:</t>
    </r>
  </si>
  <si>
    <t>Период</t>
  </si>
  <si>
    <t>Зона №1 - г.Бобров</t>
  </si>
  <si>
    <t>Зона №2 - с.Хреновое / с.Слобода</t>
  </si>
  <si>
    <t>Линия и питающий центр</t>
  </si>
  <si>
    <t>Причина отключения</t>
  </si>
  <si>
    <t>Дата</t>
  </si>
  <si>
    <t>Продолжительность отключения, час</t>
  </si>
  <si>
    <t>Количество отключений</t>
  </si>
  <si>
    <t>Объём недопоставленной эл/энергии, кВт·ч</t>
  </si>
  <si>
    <t>Итого за год по зонам:</t>
  </si>
  <si>
    <t>Январь</t>
  </si>
  <si>
    <t>ВЛ-10-19 от ПС Бобров-Районная</t>
  </si>
  <si>
    <t>КЗ на ВЛ-10 кВ, выход из строя изолятора 10 кВ кабельной муфты</t>
  </si>
  <si>
    <t>0.7</t>
  </si>
  <si>
    <t>КЗ, вышли из строя плавкие вставки 10 кВ на ТП-22, кража эл.энергии</t>
  </si>
  <si>
    <t>0.4</t>
  </si>
  <si>
    <t>Февраль</t>
  </si>
  <si>
    <t>ВЛ-10-3 от ПС Хреновое</t>
  </si>
  <si>
    <t>КЗ на ВЛ-10 кВ, повалка дерева посторонними лицами на ул. Фруктовая</t>
  </si>
  <si>
    <t>1</t>
  </si>
  <si>
    <t>Март</t>
  </si>
  <si>
    <t>ВЛ-10-3 от ПС Бобров-Районная</t>
  </si>
  <si>
    <t>КЗ на ВЛ-10 кВ, выход из строя изолятора 10 кВ</t>
  </si>
  <si>
    <t>Итого за I квартал:</t>
  </si>
  <si>
    <t>Апрель</t>
  </si>
  <si>
    <t>КЗ, повреждение ВЛ-10 кВ на кордоне Брагино</t>
  </si>
  <si>
    <t>ВЛ-10-13 от ПС 220 кВ Бобров</t>
  </si>
  <si>
    <t>КЗ, падение дерева на ВЛ-10 кВ</t>
  </si>
  <si>
    <t>1.8</t>
  </si>
  <si>
    <t>ВЛ-10-3(7) от ПС Бобров-Тяговая</t>
  </si>
  <si>
    <t>КЗ на ВЛ-10 кВ, выход из строя изолятора</t>
  </si>
  <si>
    <t>Май</t>
  </si>
  <si>
    <t>Июнь</t>
  </si>
  <si>
    <t>ВЛ-10-19 от ПС 220 кВ Бобров</t>
  </si>
  <si>
    <t>КЗ на ВЛ-10 кВ ТП-89, вышел из строя изолятор 10 кВ</t>
  </si>
  <si>
    <t>1.4</t>
  </si>
  <si>
    <t>ВЛ-10-6 от ПС Хреновое</t>
  </si>
  <si>
    <t>КЗ в РУ-10 кВ ТП-7, попадание птицы на шины 10 кВ</t>
  </si>
  <si>
    <t>1.6</t>
  </si>
  <si>
    <t>КЗ на ВЛ-10 кВ ТП-22, выход из строя силового трансформатора</t>
  </si>
  <si>
    <t>Итого за II квартал:</t>
  </si>
  <si>
    <t>Июль</t>
  </si>
  <si>
    <t>-</t>
  </si>
  <si>
    <t>ПС Хреновое КЛ-10</t>
  </si>
  <si>
    <t>КЗ, повреждение КЛ-10 кВ, вышел из строя кабель под железной дорогой</t>
  </si>
  <si>
    <t>0,7</t>
  </si>
  <si>
    <t>ПС Бобров ВЛ-10 Ф-19</t>
  </si>
  <si>
    <t>КЗ на обмотках силового трансформатора 10 кВ ТП-22</t>
  </si>
  <si>
    <t>3,8</t>
  </si>
  <si>
    <t>ПС Бобров ВЛ-10 Ф-19, 13</t>
  </si>
  <si>
    <t xml:space="preserve">КЗ на ВЛ-10 кВ сильный ветер, дождь </t>
  </si>
  <si>
    <t>0,2</t>
  </si>
  <si>
    <t>ПС Бобров ВЛ-10 Ф-7</t>
  </si>
  <si>
    <t>КЗ, выход из строя КЛ-10 кВ</t>
  </si>
  <si>
    <t>2,5</t>
  </si>
  <si>
    <t>Август</t>
  </si>
  <si>
    <t>ПС Хреновое ВЛ-10</t>
  </si>
  <si>
    <t>КЗ на ВЛ-10 кВ, выход из строя изоляторов 10 кВ в результате удара молнии</t>
  </si>
  <si>
    <t>6,3</t>
  </si>
  <si>
    <t>ПС Бобров-Тяговая ВЛ-10 Ф-3, 7</t>
  </si>
  <si>
    <t>КЗ на ВЛ-10 кВ, попадание птицы на выводы 10 кВ ТП-104</t>
  </si>
  <si>
    <t>ПС Бобров ВЛ-10 Ф-25</t>
  </si>
  <si>
    <t>Обрыв и КЗ на ВЛ-10 кВ, результате падения дерева из-за урагана</t>
  </si>
  <si>
    <t>5,5</t>
  </si>
  <si>
    <t>Сентябрь</t>
  </si>
  <si>
    <t>ПС Коршево ВЛ-10 Ф-6</t>
  </si>
  <si>
    <t>Вышел из строя вентильный разрядник на ТП-128. Посадка напряжения, отключение ПСС-10 кВ</t>
  </si>
  <si>
    <t>0,4</t>
  </si>
  <si>
    <t>ПС Бобров-Тяговая ВЛ-10 Ф-3</t>
  </si>
  <si>
    <t>Удар молнии по ВЛ-10 кВ. Перенапряжение в эл. сети, срабатывание защиты</t>
  </si>
  <si>
    <t>Вышел из строя изолятор 10 кВ на ВЛ-10 кВ «ЭКОНИВА АГРО»</t>
  </si>
  <si>
    <t>0,3</t>
  </si>
  <si>
    <t>Итого за III квартал:</t>
  </si>
  <si>
    <t>Октябрь</t>
  </si>
  <si>
    <t>ПС-Коршево ВЛ-10 Ф-6</t>
  </si>
  <si>
    <t>Отключение ВЛ-10-6 Коршево на ПС Коршево. По причине неисправности системы (управление выключателя 10 кВ (МРСК))</t>
  </si>
  <si>
    <t>0,8</t>
  </si>
  <si>
    <t>КЗ, падение дерева на ВЛ-10 кВ, сильный ветер, дождь</t>
  </si>
  <si>
    <t>1,1</t>
  </si>
  <si>
    <t>Ноябрь</t>
  </si>
  <si>
    <t>КЗ, возгорание опоры ВЛ-10 кВ</t>
  </si>
  <si>
    <t>0,9</t>
  </si>
  <si>
    <t>Падение дерева на линию ВЛ-10 кВ, повреждение линии</t>
  </si>
  <si>
    <t>3,4</t>
  </si>
  <si>
    <t>Декабрь</t>
  </si>
  <si>
    <t>ПС Бобров ВЛ-10 Ф-3, 7</t>
  </si>
  <si>
    <t>КЗ, вышел из строя проходной изолятор, ВЛ-10 кВ ТП-21</t>
  </si>
  <si>
    <t>Итого за IV квартал:</t>
  </si>
  <si>
    <t>ИТОГО за 2020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</si>
</sst>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C9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164" fontId="2" fillId="7" borderId="15" xfId="0" applyNumberFormat="1" applyFont="1" applyFill="1" applyBorder="1" applyAlignment="1">
      <alignment horizontal="center" vertical="center" wrapText="1"/>
    </xf>
    <xf numFmtId="164" fontId="2" fillId="7" borderId="16" xfId="0" applyNumberFormat="1" applyFont="1" applyFill="1" applyBorder="1" applyAlignment="1">
      <alignment horizontal="center" vertical="center" wrapText="1"/>
    </xf>
    <xf numFmtId="164" fontId="1" fillId="7" borderId="17" xfId="0" applyNumberFormat="1" applyFont="1" applyFill="1" applyBorder="1" applyAlignment="1">
      <alignment horizontal="right" vertical="center" wrapText="1"/>
    </xf>
    <xf numFmtId="164" fontId="1" fillId="7" borderId="18" xfId="0" applyNumberFormat="1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14" fontId="0" fillId="0" borderId="24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4" fontId="0" fillId="0" borderId="30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14" fontId="0" fillId="0" borderId="35" xfId="0" applyNumberForma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14" fontId="0" fillId="0" borderId="39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164" fontId="2" fillId="8" borderId="42" xfId="0" applyNumberFormat="1" applyFont="1" applyFill="1" applyBorder="1" applyAlignment="1">
      <alignment horizontal="center" vertical="center" wrapText="1"/>
    </xf>
    <xf numFmtId="164" fontId="2" fillId="8" borderId="43" xfId="0" applyNumberFormat="1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left" vertical="center" wrapText="1"/>
    </xf>
    <xf numFmtId="0" fontId="2" fillId="8" borderId="45" xfId="0" applyFont="1" applyFill="1" applyBorder="1" applyAlignment="1">
      <alignment horizontal="left" vertical="center" wrapText="1"/>
    </xf>
    <xf numFmtId="0" fontId="2" fillId="8" borderId="45" xfId="0" applyFont="1" applyFill="1" applyBorder="1" applyAlignment="1">
      <alignment horizontal="center" vertical="center" wrapText="1"/>
    </xf>
    <xf numFmtId="49" fontId="2" fillId="8" borderId="43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164" fontId="0" fillId="0" borderId="48" xfId="0" applyNumberFormat="1" applyBorder="1" applyAlignment="1">
      <alignment horizontal="center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14" fontId="0" fillId="0" borderId="50" xfId="0" applyNumberForma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164" fontId="0" fillId="0" borderId="52" xfId="0" applyNumberFormat="1" applyBorder="1" applyAlignment="1">
      <alignment horizontal="center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14" fontId="0" fillId="0" borderId="54" xfId="0" applyNumberFormat="1" applyBorder="1" applyAlignment="1">
      <alignment horizontal="center" vertical="center" wrapText="1"/>
    </xf>
    <xf numFmtId="49" fontId="0" fillId="0" borderId="52" xfId="0" applyNumberForma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64" fontId="0" fillId="0" borderId="58" xfId="0" applyNumberForma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164" fontId="0" fillId="0" borderId="60" xfId="0" applyNumberForma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0" fillId="0" borderId="37" xfId="0" applyNumberForma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164" fontId="0" fillId="0" borderId="28" xfId="0" applyNumberForma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164" fontId="0" fillId="0" borderId="48" xfId="0" applyNumberFormat="1" applyFill="1" applyBorder="1" applyAlignment="1">
      <alignment horizontal="center" vertical="center" wrapText="1"/>
    </xf>
    <xf numFmtId="164" fontId="0" fillId="0" borderId="61" xfId="0" applyNumberForma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14" fontId="0" fillId="0" borderId="63" xfId="0" applyNumberFormat="1" applyBorder="1" applyAlignment="1">
      <alignment horizontal="center" vertical="center" wrapText="1"/>
    </xf>
    <xf numFmtId="49" fontId="0" fillId="0" borderId="61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H7" sqref="H7"/>
    </sheetView>
  </sheetViews>
  <sheetFormatPr defaultRowHeight="15" x14ac:dyDescent="0.25"/>
  <cols>
    <col min="1" max="1" width="20.42578125" bestFit="1" customWidth="1"/>
    <col min="2" max="2" width="67.140625" bestFit="1" customWidth="1"/>
    <col min="7" max="7" width="27.85546875" bestFit="1" customWidth="1"/>
    <col min="8" max="8" width="10.140625" bestFit="1" customWidth="1"/>
  </cols>
  <sheetData>
    <row r="1" spans="1:9" ht="15.75" x14ac:dyDescent="0.25">
      <c r="A1" s="1" t="s">
        <v>90</v>
      </c>
      <c r="B1" s="2" t="s">
        <v>0</v>
      </c>
      <c r="C1" s="2"/>
      <c r="D1" s="2"/>
      <c r="E1" s="2"/>
      <c r="F1" s="2"/>
      <c r="G1" s="3">
        <f>B6+D6</f>
        <v>26</v>
      </c>
      <c r="H1" s="2"/>
      <c r="I1" s="2"/>
    </row>
    <row r="2" spans="1:9" ht="15.75" x14ac:dyDescent="0.25">
      <c r="A2" s="1"/>
      <c r="B2" s="2" t="s">
        <v>1</v>
      </c>
      <c r="C2" s="2"/>
      <c r="D2" s="2"/>
      <c r="E2" s="2"/>
      <c r="F2" s="2"/>
      <c r="G2" s="4">
        <f>C6+E6</f>
        <v>32411</v>
      </c>
      <c r="H2" s="2"/>
      <c r="I2" s="2"/>
    </row>
    <row r="3" spans="1:9" ht="15.75" thickBot="1" x14ac:dyDescent="0.3"/>
    <row r="4" spans="1:9" ht="29.25" customHeight="1" x14ac:dyDescent="0.25">
      <c r="A4" s="5" t="s">
        <v>2</v>
      </c>
      <c r="B4" s="6" t="s">
        <v>3</v>
      </c>
      <c r="C4" s="7"/>
      <c r="D4" s="6" t="s">
        <v>4</v>
      </c>
      <c r="E4" s="8"/>
      <c r="F4" s="9" t="s">
        <v>5</v>
      </c>
      <c r="G4" s="10" t="s">
        <v>6</v>
      </c>
      <c r="H4" s="10" t="s">
        <v>7</v>
      </c>
      <c r="I4" s="11" t="s">
        <v>8</v>
      </c>
    </row>
    <row r="5" spans="1:9" ht="64.5" thickBot="1" x14ac:dyDescent="0.3">
      <c r="A5" s="12"/>
      <c r="B5" s="13" t="s">
        <v>9</v>
      </c>
      <c r="C5" s="14" t="s">
        <v>10</v>
      </c>
      <c r="D5" s="13" t="s">
        <v>9</v>
      </c>
      <c r="E5" s="15" t="s">
        <v>10</v>
      </c>
      <c r="F5" s="16"/>
      <c r="G5" s="17"/>
      <c r="H5" s="17"/>
      <c r="I5" s="18"/>
    </row>
    <row r="6" spans="1:9" ht="30.75" thickBot="1" x14ac:dyDescent="0.3">
      <c r="A6" s="19" t="s">
        <v>11</v>
      </c>
      <c r="B6" s="20">
        <f>B11+B19+B30+B38</f>
        <v>20</v>
      </c>
      <c r="C6" s="21">
        <f>C11+C19+C30+C38</f>
        <v>18128.5</v>
      </c>
      <c r="D6" s="20">
        <f>D11+D19+D30+D38</f>
        <v>6</v>
      </c>
      <c r="E6" s="22">
        <f>E11+E19+E30+E38</f>
        <v>14282.5</v>
      </c>
      <c r="F6" s="23"/>
      <c r="G6" s="24"/>
      <c r="H6" s="25"/>
      <c r="I6" s="26"/>
    </row>
    <row r="7" spans="1:9" ht="51" x14ac:dyDescent="0.25">
      <c r="A7" s="27" t="s">
        <v>12</v>
      </c>
      <c r="B7" s="28">
        <v>2</v>
      </c>
      <c r="C7" s="29">
        <v>720</v>
      </c>
      <c r="D7" s="28">
        <v>0</v>
      </c>
      <c r="E7" s="30">
        <v>0</v>
      </c>
      <c r="F7" s="31" t="s">
        <v>13</v>
      </c>
      <c r="G7" s="32" t="s">
        <v>14</v>
      </c>
      <c r="H7" s="33">
        <v>43843</v>
      </c>
      <c r="I7" s="34" t="s">
        <v>15</v>
      </c>
    </row>
    <row r="8" spans="1:9" ht="51" x14ac:dyDescent="0.25">
      <c r="A8" s="35"/>
      <c r="B8" s="36"/>
      <c r="C8" s="37">
        <v>400</v>
      </c>
      <c r="D8" s="36"/>
      <c r="E8" s="38">
        <v>0</v>
      </c>
      <c r="F8" s="39" t="s">
        <v>13</v>
      </c>
      <c r="G8" s="40" t="s">
        <v>16</v>
      </c>
      <c r="H8" s="41">
        <v>43851</v>
      </c>
      <c r="I8" s="42" t="s">
        <v>17</v>
      </c>
    </row>
    <row r="9" spans="1:9" ht="38.25" x14ac:dyDescent="0.25">
      <c r="A9" s="43" t="s">
        <v>18</v>
      </c>
      <c r="B9" s="44">
        <v>0</v>
      </c>
      <c r="C9" s="45">
        <v>0</v>
      </c>
      <c r="D9" s="44">
        <v>1</v>
      </c>
      <c r="E9" s="45">
        <v>2000</v>
      </c>
      <c r="F9" s="46" t="s">
        <v>19</v>
      </c>
      <c r="G9" s="47" t="s">
        <v>20</v>
      </c>
      <c r="H9" s="48">
        <v>43874</v>
      </c>
      <c r="I9" s="49" t="s">
        <v>21</v>
      </c>
    </row>
    <row r="10" spans="1:9" ht="51" x14ac:dyDescent="0.25">
      <c r="A10" s="50" t="s">
        <v>22</v>
      </c>
      <c r="B10" s="51">
        <v>1</v>
      </c>
      <c r="C10" s="52">
        <v>450</v>
      </c>
      <c r="D10" s="51">
        <v>0</v>
      </c>
      <c r="E10" s="52">
        <v>0</v>
      </c>
      <c r="F10" s="53" t="s">
        <v>23</v>
      </c>
      <c r="G10" s="54" t="s">
        <v>24</v>
      </c>
      <c r="H10" s="55">
        <v>43894</v>
      </c>
      <c r="I10" s="56">
        <v>0.3</v>
      </c>
    </row>
    <row r="11" spans="1:9" ht="16.5" thickBot="1" x14ac:dyDescent="0.3">
      <c r="A11" s="57" t="s">
        <v>25</v>
      </c>
      <c r="B11" s="58">
        <f>SUM(B7:B10)</f>
        <v>3</v>
      </c>
      <c r="C11" s="59">
        <f>SUM(C7:C10)</f>
        <v>1570</v>
      </c>
      <c r="D11" s="58">
        <f>SUM(D7:D10)</f>
        <v>1</v>
      </c>
      <c r="E11" s="60">
        <f>SUM(E7:E10)</f>
        <v>2000</v>
      </c>
      <c r="F11" s="61"/>
      <c r="G11" s="62"/>
      <c r="H11" s="63"/>
      <c r="I11" s="64"/>
    </row>
    <row r="12" spans="1:9" ht="38.25" x14ac:dyDescent="0.25">
      <c r="A12" s="35" t="s">
        <v>26</v>
      </c>
      <c r="B12" s="36">
        <v>2</v>
      </c>
      <c r="C12" s="30">
        <v>0</v>
      </c>
      <c r="D12" s="36">
        <v>1</v>
      </c>
      <c r="E12" s="30">
        <v>850</v>
      </c>
      <c r="F12" s="31" t="s">
        <v>19</v>
      </c>
      <c r="G12" s="32" t="s">
        <v>27</v>
      </c>
      <c r="H12" s="33">
        <v>43924</v>
      </c>
      <c r="I12" s="34" t="s">
        <v>21</v>
      </c>
    </row>
    <row r="13" spans="1:9" ht="38.25" x14ac:dyDescent="0.25">
      <c r="A13" s="35"/>
      <c r="B13" s="36"/>
      <c r="C13" s="38">
        <v>900</v>
      </c>
      <c r="D13" s="36"/>
      <c r="E13" s="38">
        <v>0</v>
      </c>
      <c r="F13" s="39" t="s">
        <v>28</v>
      </c>
      <c r="G13" s="40" t="s">
        <v>29</v>
      </c>
      <c r="H13" s="41">
        <v>43937</v>
      </c>
      <c r="I13" s="42" t="s">
        <v>30</v>
      </c>
    </row>
    <row r="14" spans="1:9" ht="51" x14ac:dyDescent="0.25">
      <c r="A14" s="65"/>
      <c r="B14" s="66"/>
      <c r="C14" s="67">
        <v>600</v>
      </c>
      <c r="D14" s="66"/>
      <c r="E14" s="67">
        <v>0</v>
      </c>
      <c r="F14" s="68" t="s">
        <v>31</v>
      </c>
      <c r="G14" s="69" t="s">
        <v>32</v>
      </c>
      <c r="H14" s="70">
        <v>43945</v>
      </c>
      <c r="I14" s="71" t="s">
        <v>15</v>
      </c>
    </row>
    <row r="15" spans="1:9" ht="18.75" x14ac:dyDescent="0.25">
      <c r="A15" s="72" t="s">
        <v>33</v>
      </c>
      <c r="B15" s="51">
        <v>0</v>
      </c>
      <c r="C15" s="52">
        <v>0</v>
      </c>
      <c r="D15" s="51">
        <v>0</v>
      </c>
      <c r="E15" s="52">
        <v>0</v>
      </c>
      <c r="F15" s="53"/>
      <c r="G15" s="54"/>
      <c r="H15" s="55"/>
      <c r="I15" s="56"/>
    </row>
    <row r="16" spans="1:9" ht="38.25" x14ac:dyDescent="0.25">
      <c r="A16" s="73" t="s">
        <v>34</v>
      </c>
      <c r="B16" s="74">
        <v>2</v>
      </c>
      <c r="C16" s="52">
        <v>714</v>
      </c>
      <c r="D16" s="74">
        <v>1</v>
      </c>
      <c r="E16" s="52">
        <v>0</v>
      </c>
      <c r="F16" s="53" t="s">
        <v>35</v>
      </c>
      <c r="G16" s="54" t="s">
        <v>36</v>
      </c>
      <c r="H16" s="55">
        <v>43992</v>
      </c>
      <c r="I16" s="56" t="s">
        <v>37</v>
      </c>
    </row>
    <row r="17" spans="1:9" ht="38.25" x14ac:dyDescent="0.25">
      <c r="A17" s="35"/>
      <c r="B17" s="36"/>
      <c r="C17" s="38">
        <v>0</v>
      </c>
      <c r="D17" s="36"/>
      <c r="E17" s="38">
        <v>1360</v>
      </c>
      <c r="F17" s="39" t="s">
        <v>38</v>
      </c>
      <c r="G17" s="40" t="s">
        <v>39</v>
      </c>
      <c r="H17" s="41">
        <v>44006</v>
      </c>
      <c r="I17" s="42" t="s">
        <v>40</v>
      </c>
    </row>
    <row r="18" spans="1:9" ht="38.25" x14ac:dyDescent="0.25">
      <c r="A18" s="65"/>
      <c r="B18" s="66"/>
      <c r="C18" s="67">
        <v>300</v>
      </c>
      <c r="D18" s="66"/>
      <c r="E18" s="67">
        <v>0</v>
      </c>
      <c r="F18" s="68" t="s">
        <v>35</v>
      </c>
      <c r="G18" s="69" t="s">
        <v>41</v>
      </c>
      <c r="H18" s="70">
        <v>44011</v>
      </c>
      <c r="I18" s="71" t="s">
        <v>17</v>
      </c>
    </row>
    <row r="19" spans="1:9" ht="16.5" thickBot="1" x14ac:dyDescent="0.3">
      <c r="A19" s="57" t="s">
        <v>42</v>
      </c>
      <c r="B19" s="58">
        <f>SUM(B12:B18)</f>
        <v>4</v>
      </c>
      <c r="C19" s="59">
        <f>SUM(C12:C18)</f>
        <v>2514</v>
      </c>
      <c r="D19" s="58">
        <f>SUM(D12:D18)</f>
        <v>2</v>
      </c>
      <c r="E19" s="60">
        <f>SUM(E12:E18)</f>
        <v>2210</v>
      </c>
      <c r="F19" s="61"/>
      <c r="G19" s="62"/>
      <c r="H19" s="63"/>
      <c r="I19" s="64"/>
    </row>
    <row r="20" spans="1:9" ht="38.25" x14ac:dyDescent="0.25">
      <c r="A20" s="27" t="s">
        <v>43</v>
      </c>
      <c r="B20" s="28">
        <v>3</v>
      </c>
      <c r="C20" s="30" t="s">
        <v>44</v>
      </c>
      <c r="D20" s="75">
        <v>1</v>
      </c>
      <c r="E20" s="30">
        <v>892.5</v>
      </c>
      <c r="F20" s="31" t="s">
        <v>45</v>
      </c>
      <c r="G20" s="32" t="s">
        <v>46</v>
      </c>
      <c r="H20" s="33">
        <v>44028</v>
      </c>
      <c r="I20" s="34" t="s">
        <v>47</v>
      </c>
    </row>
    <row r="21" spans="1:9" ht="51" x14ac:dyDescent="0.25">
      <c r="A21" s="35"/>
      <c r="B21" s="36"/>
      <c r="C21" s="76">
        <v>4199</v>
      </c>
      <c r="D21" s="36"/>
      <c r="E21" s="76" t="s">
        <v>44</v>
      </c>
      <c r="F21" s="77" t="s">
        <v>48</v>
      </c>
      <c r="G21" s="78" t="s">
        <v>49</v>
      </c>
      <c r="H21" s="79">
        <v>44030</v>
      </c>
      <c r="I21" s="80" t="s">
        <v>50</v>
      </c>
    </row>
    <row r="22" spans="1:9" ht="51" x14ac:dyDescent="0.25">
      <c r="A22" s="35"/>
      <c r="B22" s="36"/>
      <c r="C22" s="76">
        <v>476</v>
      </c>
      <c r="D22" s="36"/>
      <c r="E22" s="76" t="s">
        <v>44</v>
      </c>
      <c r="F22" s="77" t="s">
        <v>51</v>
      </c>
      <c r="G22" s="78" t="s">
        <v>52</v>
      </c>
      <c r="H22" s="79">
        <v>44034</v>
      </c>
      <c r="I22" s="80" t="s">
        <v>53</v>
      </c>
    </row>
    <row r="23" spans="1:9" ht="38.25" x14ac:dyDescent="0.25">
      <c r="A23" s="65"/>
      <c r="B23" s="66"/>
      <c r="C23" s="67">
        <v>2000</v>
      </c>
      <c r="D23" s="81"/>
      <c r="E23" s="67" t="s">
        <v>44</v>
      </c>
      <c r="F23" s="68" t="s">
        <v>54</v>
      </c>
      <c r="G23" s="69" t="s">
        <v>55</v>
      </c>
      <c r="H23" s="70">
        <v>44042</v>
      </c>
      <c r="I23" s="71" t="s">
        <v>56</v>
      </c>
    </row>
    <row r="24" spans="1:9" ht="38.25" x14ac:dyDescent="0.25">
      <c r="A24" s="82" t="s">
        <v>57</v>
      </c>
      <c r="B24" s="74">
        <v>2</v>
      </c>
      <c r="C24" s="52" t="s">
        <v>44</v>
      </c>
      <c r="D24" s="74">
        <v>1</v>
      </c>
      <c r="E24" s="52">
        <v>8032.5</v>
      </c>
      <c r="F24" s="53" t="s">
        <v>58</v>
      </c>
      <c r="G24" s="54" t="s">
        <v>59</v>
      </c>
      <c r="H24" s="55">
        <v>44051</v>
      </c>
      <c r="I24" s="56" t="s">
        <v>60</v>
      </c>
    </row>
    <row r="25" spans="1:9" ht="63.75" x14ac:dyDescent="0.25">
      <c r="A25" s="83"/>
      <c r="B25" s="36"/>
      <c r="C25" s="38">
        <v>136</v>
      </c>
      <c r="D25" s="36"/>
      <c r="E25" s="38" t="s">
        <v>44</v>
      </c>
      <c r="F25" s="39" t="s">
        <v>61</v>
      </c>
      <c r="G25" s="40" t="s">
        <v>62</v>
      </c>
      <c r="H25" s="41">
        <v>44053</v>
      </c>
      <c r="I25" s="42" t="s">
        <v>53</v>
      </c>
    </row>
    <row r="26" spans="1:9" ht="51" x14ac:dyDescent="0.25">
      <c r="A26" s="84"/>
      <c r="B26" s="66"/>
      <c r="C26" s="67">
        <v>935</v>
      </c>
      <c r="D26" s="66"/>
      <c r="E26" s="67" t="s">
        <v>44</v>
      </c>
      <c r="F26" s="68" t="s">
        <v>63</v>
      </c>
      <c r="G26" s="69" t="s">
        <v>64</v>
      </c>
      <c r="H26" s="70">
        <v>44071</v>
      </c>
      <c r="I26" s="71" t="s">
        <v>65</v>
      </c>
    </row>
    <row r="27" spans="1:9" ht="51" x14ac:dyDescent="0.25">
      <c r="A27" s="73" t="s">
        <v>66</v>
      </c>
      <c r="B27" s="74">
        <v>3</v>
      </c>
      <c r="C27" s="85">
        <v>204</v>
      </c>
      <c r="D27" s="86">
        <v>0</v>
      </c>
      <c r="E27" s="52" t="s">
        <v>44</v>
      </c>
      <c r="F27" s="53" t="s">
        <v>67</v>
      </c>
      <c r="G27" s="54" t="s">
        <v>68</v>
      </c>
      <c r="H27" s="55">
        <v>44076</v>
      </c>
      <c r="I27" s="56" t="s">
        <v>69</v>
      </c>
    </row>
    <row r="28" spans="1:9" ht="51" x14ac:dyDescent="0.25">
      <c r="A28" s="35"/>
      <c r="B28" s="36"/>
      <c r="C28" s="37">
        <v>680</v>
      </c>
      <c r="D28" s="36"/>
      <c r="E28" s="38" t="s">
        <v>44</v>
      </c>
      <c r="F28" s="39" t="s">
        <v>70</v>
      </c>
      <c r="G28" s="40" t="s">
        <v>71</v>
      </c>
      <c r="H28" s="41">
        <v>44076</v>
      </c>
      <c r="I28" s="42" t="s">
        <v>69</v>
      </c>
    </row>
    <row r="29" spans="1:9" ht="38.25" x14ac:dyDescent="0.25">
      <c r="A29" s="65"/>
      <c r="B29" s="66"/>
      <c r="C29" s="87">
        <v>153</v>
      </c>
      <c r="D29" s="81"/>
      <c r="E29" s="67" t="s">
        <v>44</v>
      </c>
      <c r="F29" s="68" t="s">
        <v>67</v>
      </c>
      <c r="G29" s="69" t="s">
        <v>72</v>
      </c>
      <c r="H29" s="70">
        <v>44088</v>
      </c>
      <c r="I29" s="71" t="s">
        <v>73</v>
      </c>
    </row>
    <row r="30" spans="1:9" ht="16.5" thickBot="1" x14ac:dyDescent="0.3">
      <c r="A30" s="57" t="s">
        <v>74</v>
      </c>
      <c r="B30" s="58">
        <f>SUM(B20:B29)</f>
        <v>8</v>
      </c>
      <c r="C30" s="59">
        <f>SUM(C20:C29)</f>
        <v>8783</v>
      </c>
      <c r="D30" s="58">
        <f>SUM(D20:D29)</f>
        <v>2</v>
      </c>
      <c r="E30" s="60">
        <f>SUM(E20:E29)</f>
        <v>8925</v>
      </c>
      <c r="F30" s="61"/>
      <c r="G30" s="62"/>
      <c r="H30" s="63"/>
      <c r="I30" s="64"/>
    </row>
    <row r="31" spans="1:9" ht="63.75" x14ac:dyDescent="0.25">
      <c r="A31" s="35" t="s">
        <v>75</v>
      </c>
      <c r="B31" s="36">
        <v>2</v>
      </c>
      <c r="C31" s="30">
        <v>408</v>
      </c>
      <c r="D31" s="36">
        <v>0</v>
      </c>
      <c r="E31" s="30" t="s">
        <v>44</v>
      </c>
      <c r="F31" s="31" t="s">
        <v>76</v>
      </c>
      <c r="G31" s="32" t="s">
        <v>77</v>
      </c>
      <c r="H31" s="33">
        <v>44110</v>
      </c>
      <c r="I31" s="34" t="s">
        <v>78</v>
      </c>
    </row>
    <row r="32" spans="1:9" ht="51" x14ac:dyDescent="0.25">
      <c r="A32" s="65"/>
      <c r="B32" s="66"/>
      <c r="C32" s="67">
        <v>1215.5</v>
      </c>
      <c r="D32" s="66"/>
      <c r="E32" s="67" t="s">
        <v>44</v>
      </c>
      <c r="F32" s="68" t="s">
        <v>48</v>
      </c>
      <c r="G32" s="69" t="s">
        <v>79</v>
      </c>
      <c r="H32" s="70">
        <v>44135</v>
      </c>
      <c r="I32" s="71" t="s">
        <v>80</v>
      </c>
    </row>
    <row r="33" spans="1:9" ht="38.25" x14ac:dyDescent="0.25">
      <c r="A33" s="73" t="s">
        <v>81</v>
      </c>
      <c r="B33" s="88">
        <v>2</v>
      </c>
      <c r="C33" s="89" t="s">
        <v>44</v>
      </c>
      <c r="D33" s="88">
        <v>1</v>
      </c>
      <c r="E33" s="89">
        <v>1147.5</v>
      </c>
      <c r="F33" s="53" t="s">
        <v>58</v>
      </c>
      <c r="G33" s="54" t="s">
        <v>82</v>
      </c>
      <c r="H33" s="55">
        <v>44138</v>
      </c>
      <c r="I33" s="56" t="s">
        <v>83</v>
      </c>
    </row>
    <row r="34" spans="1:9" ht="38.25" x14ac:dyDescent="0.25">
      <c r="A34" s="35"/>
      <c r="B34" s="90"/>
      <c r="C34" s="91">
        <v>850</v>
      </c>
      <c r="D34" s="90"/>
      <c r="E34" s="91" t="s">
        <v>44</v>
      </c>
      <c r="F34" s="39" t="s">
        <v>54</v>
      </c>
      <c r="G34" s="40" t="s">
        <v>84</v>
      </c>
      <c r="H34" s="41">
        <v>44155</v>
      </c>
      <c r="I34" s="42" t="s">
        <v>56</v>
      </c>
    </row>
    <row r="35" spans="1:9" ht="38.25" x14ac:dyDescent="0.25">
      <c r="A35" s="65"/>
      <c r="B35" s="92"/>
      <c r="C35" s="93">
        <v>2312</v>
      </c>
      <c r="D35" s="92"/>
      <c r="E35" s="93" t="s">
        <v>44</v>
      </c>
      <c r="F35" s="68" t="s">
        <v>54</v>
      </c>
      <c r="G35" s="69" t="s">
        <v>84</v>
      </c>
      <c r="H35" s="70">
        <v>44157</v>
      </c>
      <c r="I35" s="71" t="s">
        <v>85</v>
      </c>
    </row>
    <row r="36" spans="1:9" ht="51" x14ac:dyDescent="0.25">
      <c r="A36" s="82" t="s">
        <v>86</v>
      </c>
      <c r="B36" s="88">
        <v>1</v>
      </c>
      <c r="C36" s="94">
        <v>476</v>
      </c>
      <c r="D36" s="88">
        <v>0</v>
      </c>
      <c r="E36" s="94" t="s">
        <v>44</v>
      </c>
      <c r="F36" s="95" t="s">
        <v>87</v>
      </c>
      <c r="G36" s="96" t="s">
        <v>88</v>
      </c>
      <c r="H36" s="97">
        <v>44171</v>
      </c>
      <c r="I36" s="98" t="s">
        <v>47</v>
      </c>
    </row>
    <row r="37" spans="1:9" x14ac:dyDescent="0.25">
      <c r="A37" s="84"/>
      <c r="B37" s="99"/>
      <c r="C37" s="76"/>
      <c r="D37" s="99"/>
      <c r="E37" s="76"/>
      <c r="F37" s="77"/>
      <c r="G37" s="78"/>
      <c r="H37" s="79"/>
      <c r="I37" s="80"/>
    </row>
    <row r="38" spans="1:9" ht="16.5" thickBot="1" x14ac:dyDescent="0.3">
      <c r="A38" s="57" t="s">
        <v>89</v>
      </c>
      <c r="B38" s="58">
        <f>SUM(B31:B37)</f>
        <v>5</v>
      </c>
      <c r="C38" s="59">
        <f>SUM(C31:C37)</f>
        <v>5261.5</v>
      </c>
      <c r="D38" s="58">
        <f>SUM(D31:D37)</f>
        <v>1</v>
      </c>
      <c r="E38" s="60">
        <f>SUM(E31:E37)</f>
        <v>1147.5</v>
      </c>
      <c r="F38" s="61"/>
      <c r="G38" s="62"/>
      <c r="H38" s="63"/>
      <c r="I38" s="64"/>
    </row>
  </sheetData>
  <mergeCells count="35">
    <mergeCell ref="A36:A37"/>
    <mergeCell ref="B36:B37"/>
    <mergeCell ref="D36:D37"/>
    <mergeCell ref="A31:A32"/>
    <mergeCell ref="B31:B32"/>
    <mergeCell ref="D31:D32"/>
    <mergeCell ref="A33:A35"/>
    <mergeCell ref="B33:B35"/>
    <mergeCell ref="D33:D35"/>
    <mergeCell ref="A24:A26"/>
    <mergeCell ref="B24:B26"/>
    <mergeCell ref="D24:D26"/>
    <mergeCell ref="A27:A29"/>
    <mergeCell ref="B27:B29"/>
    <mergeCell ref="D27:D29"/>
    <mergeCell ref="A16:A18"/>
    <mergeCell ref="B16:B18"/>
    <mergeCell ref="D16:D18"/>
    <mergeCell ref="A20:A23"/>
    <mergeCell ref="B20:B23"/>
    <mergeCell ref="D20:D23"/>
    <mergeCell ref="H4:H5"/>
    <mergeCell ref="I4:I5"/>
    <mergeCell ref="A7:A8"/>
    <mergeCell ref="B7:B8"/>
    <mergeCell ref="D7:D8"/>
    <mergeCell ref="A12:A14"/>
    <mergeCell ref="B12:B14"/>
    <mergeCell ref="D12:D14"/>
    <mergeCell ref="A1:A2"/>
    <mergeCell ref="A4:A5"/>
    <mergeCell ref="B4:C4"/>
    <mergeCell ref="D4:E4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2021-05-05T09:09:36Z</dcterms:modified>
</cp:coreProperties>
</file>